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885" windowHeight="8190" activeTab="0"/>
  </bookViews>
  <sheets>
    <sheet name="Appendix D-Veg Density" sheetId="1" r:id="rId1"/>
  </sheets>
  <definedNames>
    <definedName name="_xlnm.Print_Area" localSheetId="0">'Appendix D-Veg Density'!$A$1:$J$118</definedName>
  </definedNames>
  <calcPr fullCalcOnLoad="1"/>
</workbook>
</file>

<file path=xl/sharedStrings.xml><?xml version="1.0" encoding="utf-8"?>
<sst xmlns="http://schemas.openxmlformats.org/spreadsheetml/2006/main" count="139" uniqueCount="24">
  <si>
    <t>GPS location</t>
  </si>
  <si>
    <t>North</t>
  </si>
  <si>
    <t>East</t>
  </si>
  <si>
    <t>South</t>
  </si>
  <si>
    <t>West</t>
  </si>
  <si>
    <t>Total %</t>
  </si>
  <si>
    <t>Center</t>
  </si>
  <si>
    <t>Average</t>
  </si>
  <si>
    <t>Position</t>
  </si>
  <si>
    <t>Orientation</t>
  </si>
  <si>
    <r>
      <t>Percent Canopy Cover</t>
    </r>
    <r>
      <rPr>
        <b/>
        <vertAlign val="superscript"/>
        <sz val="10"/>
        <rFont val="Arial"/>
        <family val="2"/>
      </rPr>
      <t>1</t>
    </r>
  </si>
  <si>
    <t>Project Area</t>
  </si>
  <si>
    <t>Hell Hole Reservoir</t>
  </si>
  <si>
    <t>South Fork Long Canyon Creek Diversion</t>
  </si>
  <si>
    <t>Duncan Creek Diversion</t>
  </si>
  <si>
    <t>French Meadows Reservoir</t>
  </si>
  <si>
    <r>
      <t xml:space="preserve">1  </t>
    </r>
    <r>
      <rPr>
        <sz val="10"/>
        <rFont val="Arial"/>
        <family val="0"/>
      </rPr>
      <t>Numbers represent the number of points on the densiometer, out of a total of 17 possible, that were shaded by overhead canopy cover.</t>
    </r>
  </si>
  <si>
    <r>
      <t xml:space="preserve">2  </t>
    </r>
    <r>
      <rPr>
        <sz val="10"/>
        <rFont val="Arial"/>
        <family val="0"/>
      </rPr>
      <t xml:space="preserve">Numbers represent average canopy cover calculated as the total number of densiometer points at each position, divided by the total possible densiometer points, multiplied by 100. </t>
    </r>
  </si>
  <si>
    <r>
      <t>Total % 
Canopy Cover</t>
    </r>
    <r>
      <rPr>
        <b/>
        <vertAlign val="superscript"/>
        <sz val="10"/>
        <rFont val="Arial"/>
        <family val="2"/>
      </rPr>
      <t>2</t>
    </r>
  </si>
  <si>
    <t>Percent Canopy Cover</t>
  </si>
  <si>
    <t xml:space="preserve"> 
Canopy Cover</t>
  </si>
  <si>
    <t xml:space="preserve">
Canopy Cover</t>
  </si>
  <si>
    <t xml:space="preserve">Total % </t>
  </si>
  <si>
    <t>Appendix D. Vegetation Density Data.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</si>
</sst>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/>
    </xf>
    <xf numFmtId="1" fontId="0" fillId="0" borderId="5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18"/>
  <sheetViews>
    <sheetView tabSelected="1" view="pageBreakPreview" zoomScale="55" zoomScaleNormal="70" zoomScaleSheetLayoutView="55" workbookViewId="0" topLeftCell="A10">
      <selection activeCell="Q38" sqref="Q38"/>
    </sheetView>
  </sheetViews>
  <sheetFormatPr defaultColWidth="9.140625" defaultRowHeight="12.75"/>
  <cols>
    <col min="1" max="1" width="41.57421875" style="3" customWidth="1"/>
    <col min="2" max="2" width="13.57421875" style="1" customWidth="1"/>
    <col min="3" max="4" width="12.421875" style="1" customWidth="1"/>
    <col min="5" max="8" width="9.140625" style="1" customWidth="1"/>
    <col min="9" max="9" width="15.57421875" style="2" customWidth="1"/>
    <col min="10" max="10" width="1.1484375" style="3" customWidth="1"/>
    <col min="11" max="167" width="9.140625" style="33" customWidth="1"/>
    <col min="168" max="16384" width="9.140625" style="3" customWidth="1"/>
  </cols>
  <sheetData>
    <row r="1" spans="1:167" s="46" customFormat="1" ht="29.25" customHeight="1">
      <c r="A1" s="47" t="s">
        <v>23</v>
      </c>
      <c r="B1" s="48"/>
      <c r="C1" s="48"/>
      <c r="D1" s="48"/>
      <c r="E1" s="48"/>
      <c r="F1" s="48"/>
      <c r="G1" s="48"/>
      <c r="H1" s="48"/>
      <c r="I1" s="48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</row>
    <row r="2" spans="1:9" ht="16.5" customHeight="1">
      <c r="A2" s="49" t="s">
        <v>11</v>
      </c>
      <c r="B2" s="52" t="s">
        <v>0</v>
      </c>
      <c r="C2" s="53"/>
      <c r="D2" s="68" t="s">
        <v>8</v>
      </c>
      <c r="E2" s="62" t="s">
        <v>10</v>
      </c>
      <c r="F2" s="62"/>
      <c r="G2" s="62"/>
      <c r="H2" s="62"/>
      <c r="I2" s="63"/>
    </row>
    <row r="3" spans="1:9" ht="16.5" customHeight="1">
      <c r="A3" s="50"/>
      <c r="B3" s="54"/>
      <c r="C3" s="55"/>
      <c r="D3" s="69"/>
      <c r="E3" s="65" t="s">
        <v>9</v>
      </c>
      <c r="F3" s="66"/>
      <c r="G3" s="66"/>
      <c r="H3" s="67"/>
      <c r="I3" s="49" t="s">
        <v>18</v>
      </c>
    </row>
    <row r="4" spans="1:167" s="5" customFormat="1" ht="13.5" customHeight="1">
      <c r="A4" s="51"/>
      <c r="B4" s="56"/>
      <c r="C4" s="57"/>
      <c r="D4" s="70"/>
      <c r="E4" s="42" t="s">
        <v>1</v>
      </c>
      <c r="F4" s="42" t="s">
        <v>2</v>
      </c>
      <c r="G4" s="42" t="s">
        <v>3</v>
      </c>
      <c r="H4" s="42" t="s">
        <v>4</v>
      </c>
      <c r="I4" s="51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</row>
    <row r="5" spans="1:9" s="35" customFormat="1" ht="13.5" customHeight="1">
      <c r="A5" s="8"/>
      <c r="B5" s="23"/>
      <c r="C5" s="23"/>
      <c r="D5" s="23"/>
      <c r="E5" s="8"/>
      <c r="F5" s="8"/>
      <c r="G5" s="8"/>
      <c r="H5" s="8"/>
      <c r="I5" s="8"/>
    </row>
    <row r="6" spans="1:10" ht="12.75">
      <c r="A6" s="18" t="s">
        <v>12</v>
      </c>
      <c r="B6" s="12">
        <v>724019</v>
      </c>
      <c r="C6" s="12">
        <v>4329032</v>
      </c>
      <c r="D6" s="12" t="s">
        <v>6</v>
      </c>
      <c r="E6" s="12">
        <v>9</v>
      </c>
      <c r="F6" s="12">
        <v>15</v>
      </c>
      <c r="G6" s="12">
        <v>12</v>
      </c>
      <c r="H6" s="12">
        <v>5</v>
      </c>
      <c r="I6" s="10">
        <f>(SUM(E6:H6)/68)*100</f>
        <v>60.29411764705882</v>
      </c>
      <c r="J6" s="18"/>
    </row>
    <row r="7" spans="1:9" ht="12.75">
      <c r="A7" s="18"/>
      <c r="B7" s="12"/>
      <c r="C7" s="12"/>
      <c r="D7" s="12" t="s">
        <v>1</v>
      </c>
      <c r="E7" s="12">
        <v>10</v>
      </c>
      <c r="F7" s="12">
        <v>11</v>
      </c>
      <c r="G7" s="12">
        <v>11</v>
      </c>
      <c r="H7" s="12">
        <v>7</v>
      </c>
      <c r="I7" s="10">
        <f>(SUM(E7:H7)/68)*100</f>
        <v>57.35294117647059</v>
      </c>
    </row>
    <row r="8" spans="1:9" ht="12.75">
      <c r="A8" s="18"/>
      <c r="B8" s="12"/>
      <c r="C8" s="12"/>
      <c r="D8" s="12" t="s">
        <v>2</v>
      </c>
      <c r="E8" s="12">
        <v>11</v>
      </c>
      <c r="F8" s="12">
        <v>8</v>
      </c>
      <c r="G8" s="12">
        <v>15</v>
      </c>
      <c r="H8" s="12">
        <v>17</v>
      </c>
      <c r="I8" s="10">
        <f>(SUM(E8:H8)/68)*100</f>
        <v>75</v>
      </c>
    </row>
    <row r="9" spans="1:9" ht="12.75">
      <c r="A9" s="18"/>
      <c r="B9" s="12"/>
      <c r="C9" s="12"/>
      <c r="D9" s="12" t="s">
        <v>3</v>
      </c>
      <c r="E9" s="12">
        <v>17</v>
      </c>
      <c r="F9" s="12">
        <v>16</v>
      </c>
      <c r="G9" s="12">
        <v>15</v>
      </c>
      <c r="H9" s="12">
        <v>13</v>
      </c>
      <c r="I9" s="10">
        <f>(SUM(E9:H9)/68)*100</f>
        <v>89.70588235294117</v>
      </c>
    </row>
    <row r="10" spans="1:9" ht="12.75">
      <c r="A10" s="18"/>
      <c r="B10" s="12"/>
      <c r="C10" s="12"/>
      <c r="D10" s="12" t="s">
        <v>4</v>
      </c>
      <c r="E10" s="12">
        <v>11</v>
      </c>
      <c r="F10" s="12">
        <v>12</v>
      </c>
      <c r="G10" s="12">
        <v>8</v>
      </c>
      <c r="H10" s="12">
        <v>12</v>
      </c>
      <c r="I10" s="10">
        <f>(SUM(E10:H10)/68)*100</f>
        <v>63.23529411764706</v>
      </c>
    </row>
    <row r="11" spans="1:9" ht="12.75">
      <c r="A11" s="19"/>
      <c r="B11" s="15"/>
      <c r="C11" s="15"/>
      <c r="D11" s="13" t="s">
        <v>7</v>
      </c>
      <c r="E11" s="15"/>
      <c r="F11" s="15"/>
      <c r="G11" s="15"/>
      <c r="H11" s="15"/>
      <c r="I11" s="11">
        <f>AVERAGE(I6:I10)</f>
        <v>69.11764705882352</v>
      </c>
    </row>
    <row r="12" spans="1:9" ht="12.75">
      <c r="A12" s="20"/>
      <c r="B12" s="21"/>
      <c r="C12" s="21"/>
      <c r="D12" s="21"/>
      <c r="E12" s="21"/>
      <c r="F12" s="21"/>
      <c r="G12" s="21"/>
      <c r="H12" s="21"/>
      <c r="I12" s="22"/>
    </row>
    <row r="13" spans="1:9" ht="12.75">
      <c r="A13" s="16" t="s">
        <v>12</v>
      </c>
      <c r="B13" s="14">
        <v>726767</v>
      </c>
      <c r="C13" s="14">
        <v>4328983</v>
      </c>
      <c r="D13" s="14" t="s">
        <v>6</v>
      </c>
      <c r="E13" s="14">
        <v>13</v>
      </c>
      <c r="F13" s="14">
        <v>13</v>
      </c>
      <c r="G13" s="14">
        <v>14</v>
      </c>
      <c r="H13" s="14">
        <v>17</v>
      </c>
      <c r="I13" s="17">
        <f>(SUM(E13:H13)/68)*100</f>
        <v>83.82352941176471</v>
      </c>
    </row>
    <row r="14" spans="1:9" ht="12.75">
      <c r="A14" s="18"/>
      <c r="B14" s="12"/>
      <c r="C14" s="12"/>
      <c r="D14" s="12" t="s">
        <v>1</v>
      </c>
      <c r="E14" s="12">
        <v>16</v>
      </c>
      <c r="F14" s="12">
        <v>15</v>
      </c>
      <c r="G14" s="12">
        <v>14</v>
      </c>
      <c r="H14" s="12">
        <v>16</v>
      </c>
      <c r="I14" s="10">
        <f>(SUM(E14:H14)/68)*100</f>
        <v>89.70588235294117</v>
      </c>
    </row>
    <row r="15" spans="1:9" ht="12.75">
      <c r="A15" s="18"/>
      <c r="B15" s="12"/>
      <c r="C15" s="12"/>
      <c r="D15" s="12" t="s">
        <v>2</v>
      </c>
      <c r="E15" s="12">
        <v>14</v>
      </c>
      <c r="F15" s="12">
        <v>15</v>
      </c>
      <c r="G15" s="12">
        <v>14</v>
      </c>
      <c r="H15" s="12">
        <v>15</v>
      </c>
      <c r="I15" s="10">
        <f>(SUM(E15:H15)/68)*100</f>
        <v>85.29411764705883</v>
      </c>
    </row>
    <row r="16" spans="1:9" ht="12.75">
      <c r="A16" s="18"/>
      <c r="B16" s="12"/>
      <c r="C16" s="12"/>
      <c r="D16" s="12" t="s">
        <v>3</v>
      </c>
      <c r="E16" s="12">
        <v>15</v>
      </c>
      <c r="F16" s="12">
        <v>15</v>
      </c>
      <c r="G16" s="12">
        <v>14</v>
      </c>
      <c r="H16" s="12">
        <v>15</v>
      </c>
      <c r="I16" s="10">
        <f>(SUM(E16:H16)/68)*100</f>
        <v>86.76470588235294</v>
      </c>
    </row>
    <row r="17" spans="1:9" ht="12.75">
      <c r="A17" s="18"/>
      <c r="B17" s="12"/>
      <c r="C17" s="12"/>
      <c r="D17" s="12" t="s">
        <v>4</v>
      </c>
      <c r="E17" s="12">
        <v>13</v>
      </c>
      <c r="F17" s="12">
        <v>16</v>
      </c>
      <c r="G17" s="12">
        <v>16</v>
      </c>
      <c r="H17" s="12">
        <v>15</v>
      </c>
      <c r="I17" s="10">
        <f>(SUM(E17:H17)/68)*100</f>
        <v>88.23529411764706</v>
      </c>
    </row>
    <row r="18" spans="1:9" ht="12.75">
      <c r="A18" s="19"/>
      <c r="B18" s="15"/>
      <c r="C18" s="15"/>
      <c r="D18" s="13" t="s">
        <v>7</v>
      </c>
      <c r="E18" s="15"/>
      <c r="F18" s="15"/>
      <c r="G18" s="15"/>
      <c r="H18" s="15"/>
      <c r="I18" s="11">
        <f>AVERAGE(I13:I17)</f>
        <v>86.76470588235294</v>
      </c>
    </row>
    <row r="19" spans="1:9" ht="12.75">
      <c r="A19" s="20"/>
      <c r="B19" s="21"/>
      <c r="C19" s="21"/>
      <c r="D19" s="23"/>
      <c r="E19" s="21"/>
      <c r="F19" s="21"/>
      <c r="G19" s="21"/>
      <c r="H19" s="21"/>
      <c r="I19" s="22"/>
    </row>
    <row r="20" spans="1:9" ht="12.75">
      <c r="A20" s="16" t="s">
        <v>12</v>
      </c>
      <c r="B20" s="14">
        <v>726401</v>
      </c>
      <c r="C20" s="14">
        <v>4328812</v>
      </c>
      <c r="D20" s="14" t="s">
        <v>6</v>
      </c>
      <c r="E20" s="14">
        <v>16</v>
      </c>
      <c r="F20" s="14">
        <v>17</v>
      </c>
      <c r="G20" s="14">
        <v>15</v>
      </c>
      <c r="H20" s="14">
        <v>16</v>
      </c>
      <c r="I20" s="17">
        <f>(SUM(E20:H20)/68)*100</f>
        <v>94.11764705882352</v>
      </c>
    </row>
    <row r="21" spans="1:9" ht="12.75">
      <c r="A21" s="18"/>
      <c r="B21" s="12"/>
      <c r="C21" s="12"/>
      <c r="D21" s="12" t="s">
        <v>1</v>
      </c>
      <c r="E21" s="12">
        <v>0</v>
      </c>
      <c r="F21" s="12">
        <v>0</v>
      </c>
      <c r="G21" s="12">
        <v>0</v>
      </c>
      <c r="H21" s="12">
        <v>0</v>
      </c>
      <c r="I21" s="10">
        <f>(SUM(E21:H21)/68)*100</f>
        <v>0</v>
      </c>
    </row>
    <row r="22" spans="1:9" ht="12.75">
      <c r="A22" s="18"/>
      <c r="B22" s="12"/>
      <c r="C22" s="12"/>
      <c r="D22" s="12" t="s">
        <v>2</v>
      </c>
      <c r="E22" s="12">
        <v>15</v>
      </c>
      <c r="F22" s="12">
        <v>14</v>
      </c>
      <c r="G22" s="12">
        <v>15</v>
      </c>
      <c r="H22" s="12">
        <v>14</v>
      </c>
      <c r="I22" s="10">
        <f>(SUM(E22:H22)/68)*100</f>
        <v>85.29411764705883</v>
      </c>
    </row>
    <row r="23" spans="1:9" ht="12.75">
      <c r="A23" s="18"/>
      <c r="B23" s="12"/>
      <c r="C23" s="12"/>
      <c r="D23" s="12" t="s">
        <v>3</v>
      </c>
      <c r="E23" s="12">
        <v>15</v>
      </c>
      <c r="F23" s="12">
        <v>16</v>
      </c>
      <c r="G23" s="12">
        <v>17</v>
      </c>
      <c r="H23" s="12">
        <v>17</v>
      </c>
      <c r="I23" s="10">
        <f>(SUM(E23:H23)/68)*100</f>
        <v>95.58823529411765</v>
      </c>
    </row>
    <row r="24" spans="1:9" ht="12.75">
      <c r="A24" s="18"/>
      <c r="B24" s="12"/>
      <c r="C24" s="12"/>
      <c r="D24" s="12" t="s">
        <v>4</v>
      </c>
      <c r="E24" s="12">
        <v>12</v>
      </c>
      <c r="F24" s="12">
        <v>16</v>
      </c>
      <c r="G24" s="12">
        <v>17</v>
      </c>
      <c r="H24" s="12">
        <v>12</v>
      </c>
      <c r="I24" s="10">
        <f>(SUM(E24:H24)/68)*100</f>
        <v>83.82352941176471</v>
      </c>
    </row>
    <row r="25" spans="1:9" ht="12.75">
      <c r="A25" s="19"/>
      <c r="B25" s="15"/>
      <c r="C25" s="15"/>
      <c r="D25" s="13" t="s">
        <v>7</v>
      </c>
      <c r="E25" s="15"/>
      <c r="F25" s="15"/>
      <c r="G25" s="15"/>
      <c r="H25" s="15"/>
      <c r="I25" s="11">
        <f>AVERAGE(I13:I24)</f>
        <v>79.94652406417113</v>
      </c>
    </row>
    <row r="26" spans="1:9" ht="12.75">
      <c r="A26" s="20"/>
      <c r="B26" s="21"/>
      <c r="C26" s="21"/>
      <c r="D26" s="23"/>
      <c r="E26" s="21"/>
      <c r="F26" s="21"/>
      <c r="G26" s="21"/>
      <c r="H26" s="21"/>
      <c r="I26" s="22"/>
    </row>
    <row r="27" spans="1:9" ht="12.75">
      <c r="A27" s="16" t="s">
        <v>12</v>
      </c>
      <c r="B27" s="14">
        <v>725678</v>
      </c>
      <c r="C27" s="14">
        <v>4328340</v>
      </c>
      <c r="D27" s="14" t="s">
        <v>6</v>
      </c>
      <c r="E27" s="14">
        <v>12</v>
      </c>
      <c r="F27" s="14">
        <v>16</v>
      </c>
      <c r="G27" s="14">
        <v>12</v>
      </c>
      <c r="H27" s="14">
        <v>13</v>
      </c>
      <c r="I27" s="17">
        <f>(SUM(E27:H27)/68)*100</f>
        <v>77.94117647058823</v>
      </c>
    </row>
    <row r="28" spans="1:9" ht="12.75">
      <c r="A28" s="18"/>
      <c r="B28" s="12"/>
      <c r="C28" s="12"/>
      <c r="D28" s="12" t="s">
        <v>1</v>
      </c>
      <c r="E28" s="12">
        <v>13</v>
      </c>
      <c r="F28" s="12">
        <v>15</v>
      </c>
      <c r="G28" s="12">
        <v>13</v>
      </c>
      <c r="H28" s="12">
        <v>14</v>
      </c>
      <c r="I28" s="10">
        <f>(SUM(E28:H28)/68)*100</f>
        <v>80.88235294117648</v>
      </c>
    </row>
    <row r="29" spans="1:9" ht="12.75">
      <c r="A29" s="18"/>
      <c r="B29" s="12"/>
      <c r="C29" s="12"/>
      <c r="D29" s="12" t="s">
        <v>2</v>
      </c>
      <c r="E29" s="12">
        <v>13</v>
      </c>
      <c r="F29" s="12">
        <v>13</v>
      </c>
      <c r="G29" s="12">
        <v>14</v>
      </c>
      <c r="H29" s="12">
        <v>16</v>
      </c>
      <c r="I29" s="10">
        <f>(SUM(E29:H29)/68)*100</f>
        <v>82.35294117647058</v>
      </c>
    </row>
    <row r="30" spans="1:9" ht="12.75">
      <c r="A30" s="18"/>
      <c r="B30" s="12"/>
      <c r="C30" s="12"/>
      <c r="D30" s="12" t="s">
        <v>3</v>
      </c>
      <c r="E30" s="12">
        <v>15</v>
      </c>
      <c r="F30" s="12">
        <v>14</v>
      </c>
      <c r="G30" s="12">
        <v>16</v>
      </c>
      <c r="H30" s="12">
        <v>17</v>
      </c>
      <c r="I30" s="10">
        <f>(SUM(E30:H30)/68)*100</f>
        <v>91.17647058823529</v>
      </c>
    </row>
    <row r="31" spans="1:9" ht="12.75">
      <c r="A31" s="18"/>
      <c r="B31" s="12"/>
      <c r="C31" s="12"/>
      <c r="D31" s="12" t="s">
        <v>4</v>
      </c>
      <c r="E31" s="12">
        <v>12</v>
      </c>
      <c r="F31" s="12">
        <v>15</v>
      </c>
      <c r="G31" s="12">
        <v>17</v>
      </c>
      <c r="H31" s="12">
        <v>16</v>
      </c>
      <c r="I31" s="10">
        <f>(SUM(E31:H31)/68)*100</f>
        <v>88.23529411764706</v>
      </c>
    </row>
    <row r="32" spans="1:9" ht="12.75">
      <c r="A32" s="19"/>
      <c r="B32" s="15"/>
      <c r="C32" s="15"/>
      <c r="D32" s="13" t="s">
        <v>7</v>
      </c>
      <c r="E32" s="15"/>
      <c r="F32" s="15"/>
      <c r="G32" s="15"/>
      <c r="H32" s="15"/>
      <c r="I32" s="11">
        <f>AVERAGE(I13:I31)</f>
        <v>81.17332494495126</v>
      </c>
    </row>
    <row r="33" spans="1:9" ht="12.75">
      <c r="A33" s="20"/>
      <c r="B33" s="21"/>
      <c r="C33" s="21"/>
      <c r="D33" s="23"/>
      <c r="E33" s="21"/>
      <c r="F33" s="21"/>
      <c r="G33" s="21"/>
      <c r="H33" s="21"/>
      <c r="I33" s="22"/>
    </row>
    <row r="34" spans="1:9" ht="12.75">
      <c r="A34" s="16" t="s">
        <v>12</v>
      </c>
      <c r="B34" s="14">
        <v>725324</v>
      </c>
      <c r="C34" s="14">
        <v>4327955</v>
      </c>
      <c r="D34" s="14" t="s">
        <v>6</v>
      </c>
      <c r="E34" s="14">
        <v>17</v>
      </c>
      <c r="F34" s="14">
        <v>16</v>
      </c>
      <c r="G34" s="14">
        <v>13</v>
      </c>
      <c r="H34" s="14">
        <v>15</v>
      </c>
      <c r="I34" s="17">
        <f>(SUM(E34:H34)/68)*100</f>
        <v>89.70588235294117</v>
      </c>
    </row>
    <row r="35" spans="1:9" ht="12.75">
      <c r="A35" s="18"/>
      <c r="B35" s="12"/>
      <c r="C35" s="12"/>
      <c r="D35" s="12" t="s">
        <v>1</v>
      </c>
      <c r="E35" s="12">
        <v>15</v>
      </c>
      <c r="F35" s="12">
        <v>15</v>
      </c>
      <c r="G35" s="12">
        <v>15</v>
      </c>
      <c r="H35" s="12">
        <v>16</v>
      </c>
      <c r="I35" s="10">
        <f>(SUM(E35:H35)/68)*100</f>
        <v>89.70588235294117</v>
      </c>
    </row>
    <row r="36" spans="1:9" ht="12.75">
      <c r="A36" s="18"/>
      <c r="B36" s="12"/>
      <c r="C36" s="12"/>
      <c r="D36" s="12" t="s">
        <v>2</v>
      </c>
      <c r="E36" s="12">
        <v>15</v>
      </c>
      <c r="F36" s="12">
        <v>14</v>
      </c>
      <c r="G36" s="12">
        <v>15</v>
      </c>
      <c r="H36" s="12">
        <v>15</v>
      </c>
      <c r="I36" s="10">
        <f>(SUM(E36:H36)/68)*100</f>
        <v>86.76470588235294</v>
      </c>
    </row>
    <row r="37" spans="1:9" ht="12.75">
      <c r="A37" s="18"/>
      <c r="B37" s="12"/>
      <c r="C37" s="12"/>
      <c r="D37" s="12" t="s">
        <v>3</v>
      </c>
      <c r="E37" s="12">
        <v>16</v>
      </c>
      <c r="F37" s="12">
        <v>17</v>
      </c>
      <c r="G37" s="12">
        <v>15</v>
      </c>
      <c r="H37" s="12">
        <v>13</v>
      </c>
      <c r="I37" s="10">
        <f>(SUM(E37:H37)/68)*100</f>
        <v>89.70588235294117</v>
      </c>
    </row>
    <row r="38" spans="1:9" ht="12.75">
      <c r="A38" s="18"/>
      <c r="B38" s="12"/>
      <c r="C38" s="12"/>
      <c r="D38" s="12" t="s">
        <v>4</v>
      </c>
      <c r="E38" s="12">
        <v>16</v>
      </c>
      <c r="F38" s="12">
        <v>17</v>
      </c>
      <c r="G38" s="12">
        <v>17</v>
      </c>
      <c r="H38" s="12">
        <v>17</v>
      </c>
      <c r="I38" s="10">
        <f>(SUM(E38:H38)/68)*100</f>
        <v>98.52941176470588</v>
      </c>
    </row>
    <row r="39" spans="1:9" ht="12.75">
      <c r="A39" s="19"/>
      <c r="B39" s="15"/>
      <c r="C39" s="15"/>
      <c r="D39" s="13" t="s">
        <v>7</v>
      </c>
      <c r="E39" s="15"/>
      <c r="F39" s="15"/>
      <c r="G39" s="15"/>
      <c r="H39" s="15"/>
      <c r="I39" s="11">
        <f>AVERAGE(I13:I38)</f>
        <v>83.28398320500023</v>
      </c>
    </row>
    <row r="40" spans="1:9" ht="16.5" customHeight="1">
      <c r="A40" s="64" t="s">
        <v>16</v>
      </c>
      <c r="B40" s="64"/>
      <c r="C40" s="64"/>
      <c r="D40" s="64"/>
      <c r="E40" s="64"/>
      <c r="F40" s="64"/>
      <c r="G40" s="64"/>
      <c r="H40" s="64"/>
      <c r="I40" s="64"/>
    </row>
    <row r="41" spans="1:9" ht="29.25" customHeight="1">
      <c r="A41" s="64" t="s">
        <v>17</v>
      </c>
      <c r="B41" s="64"/>
      <c r="C41" s="64"/>
      <c r="D41" s="64"/>
      <c r="E41" s="64"/>
      <c r="F41" s="64"/>
      <c r="G41" s="64"/>
      <c r="H41" s="64"/>
      <c r="I41" s="64"/>
    </row>
    <row r="42" spans="1:167" s="46" customFormat="1" ht="29.25" customHeight="1">
      <c r="A42" s="47" t="s">
        <v>23</v>
      </c>
      <c r="B42" s="48"/>
      <c r="C42" s="48"/>
      <c r="D42" s="48"/>
      <c r="E42" s="48"/>
      <c r="F42" s="48"/>
      <c r="G42" s="48"/>
      <c r="H42" s="48"/>
      <c r="I42" s="48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</row>
    <row r="43" spans="1:167" s="24" customFormat="1" ht="12.75">
      <c r="A43" s="16"/>
      <c r="B43" s="43"/>
      <c r="C43" s="43"/>
      <c r="D43" s="44"/>
      <c r="E43" s="59" t="s">
        <v>19</v>
      </c>
      <c r="F43" s="59"/>
      <c r="G43" s="59"/>
      <c r="H43" s="59"/>
      <c r="I43" s="59"/>
      <c r="J43" s="18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</row>
    <row r="44" spans="1:10" ht="12" customHeight="1">
      <c r="A44" s="18"/>
      <c r="B44" s="9"/>
      <c r="C44" s="9"/>
      <c r="D44" s="45"/>
      <c r="E44" s="59" t="s">
        <v>9</v>
      </c>
      <c r="F44" s="60"/>
      <c r="G44" s="60"/>
      <c r="H44" s="60"/>
      <c r="I44" s="38" t="s">
        <v>22</v>
      </c>
      <c r="J44" s="33"/>
    </row>
    <row r="45" spans="1:167" s="5" customFormat="1" ht="14.25" customHeight="1">
      <c r="A45" s="40" t="s">
        <v>11</v>
      </c>
      <c r="B45" s="58" t="s">
        <v>0</v>
      </c>
      <c r="C45" s="58"/>
      <c r="D45" s="41" t="s">
        <v>8</v>
      </c>
      <c r="E45" s="42" t="s">
        <v>1</v>
      </c>
      <c r="F45" s="42" t="s">
        <v>2</v>
      </c>
      <c r="G45" s="42" t="s">
        <v>3</v>
      </c>
      <c r="H45" s="42" t="s">
        <v>4</v>
      </c>
      <c r="I45" s="39" t="s">
        <v>21</v>
      </c>
      <c r="J45" s="3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</row>
    <row r="46" spans="1:9" s="35" customFormat="1" ht="14.25" customHeight="1">
      <c r="A46" s="23"/>
      <c r="B46" s="36"/>
      <c r="C46" s="36"/>
      <c r="D46" s="36"/>
      <c r="E46" s="37"/>
      <c r="F46" s="37"/>
      <c r="G46" s="37"/>
      <c r="H46" s="37"/>
      <c r="I46" s="7"/>
    </row>
    <row r="47" spans="1:10" ht="12.75">
      <c r="A47" s="25" t="s">
        <v>12</v>
      </c>
      <c r="B47" s="14">
        <v>724739</v>
      </c>
      <c r="C47" s="14">
        <v>4327116</v>
      </c>
      <c r="D47" s="14" t="s">
        <v>6</v>
      </c>
      <c r="E47" s="14">
        <v>14</v>
      </c>
      <c r="F47" s="14">
        <v>13</v>
      </c>
      <c r="G47" s="14">
        <v>15</v>
      </c>
      <c r="H47" s="14">
        <v>15</v>
      </c>
      <c r="I47" s="17">
        <f>(SUM(E47:H47)/68)*100</f>
        <v>83.82352941176471</v>
      </c>
      <c r="J47" s="18"/>
    </row>
    <row r="48" spans="1:9" ht="12.75">
      <c r="A48" s="26"/>
      <c r="B48" s="12"/>
      <c r="C48" s="12"/>
      <c r="D48" s="12" t="s">
        <v>1</v>
      </c>
      <c r="E48" s="12">
        <v>3</v>
      </c>
      <c r="F48" s="12">
        <v>4</v>
      </c>
      <c r="G48" s="12">
        <v>6</v>
      </c>
      <c r="H48" s="12">
        <v>12</v>
      </c>
      <c r="I48" s="10">
        <f>(SUM(E48:H48)/68)*100</f>
        <v>36.76470588235294</v>
      </c>
    </row>
    <row r="49" spans="1:9" ht="12.75">
      <c r="A49" s="26"/>
      <c r="B49" s="12"/>
      <c r="C49" s="12"/>
      <c r="D49" s="12" t="s">
        <v>2</v>
      </c>
      <c r="E49" s="12">
        <v>12</v>
      </c>
      <c r="F49" s="12">
        <v>15</v>
      </c>
      <c r="G49" s="12">
        <v>15</v>
      </c>
      <c r="H49" s="12">
        <v>6</v>
      </c>
      <c r="I49" s="10">
        <f>(SUM(E49:H49)/68)*100</f>
        <v>70.58823529411765</v>
      </c>
    </row>
    <row r="50" spans="1:9" ht="12.75">
      <c r="A50" s="26"/>
      <c r="B50" s="12"/>
      <c r="C50" s="12"/>
      <c r="D50" s="12" t="s">
        <v>3</v>
      </c>
      <c r="E50" s="12">
        <v>17</v>
      </c>
      <c r="F50" s="12">
        <v>17</v>
      </c>
      <c r="G50" s="12">
        <v>17</v>
      </c>
      <c r="H50" s="12">
        <v>15</v>
      </c>
      <c r="I50" s="10">
        <f>(SUM(E50:H50)/68)*100</f>
        <v>97.05882352941177</v>
      </c>
    </row>
    <row r="51" spans="1:9" ht="12.75">
      <c r="A51" s="26"/>
      <c r="B51" s="12"/>
      <c r="C51" s="12"/>
      <c r="D51" s="12" t="s">
        <v>4</v>
      </c>
      <c r="E51" s="12">
        <v>13</v>
      </c>
      <c r="F51" s="12">
        <v>17</v>
      </c>
      <c r="G51" s="12">
        <v>6</v>
      </c>
      <c r="H51" s="12">
        <v>5</v>
      </c>
      <c r="I51" s="10">
        <f>(SUM(E51:H51)/68)*100</f>
        <v>60.29411764705882</v>
      </c>
    </row>
    <row r="52" spans="1:9" ht="12.75">
      <c r="A52" s="27"/>
      <c r="B52" s="15"/>
      <c r="C52" s="15"/>
      <c r="D52" s="13" t="s">
        <v>7</v>
      </c>
      <c r="E52" s="15"/>
      <c r="F52" s="15"/>
      <c r="G52" s="15"/>
      <c r="H52" s="15"/>
      <c r="I52" s="11">
        <f>AVERAGE(I13:I51)</f>
        <v>80.94293133395557</v>
      </c>
    </row>
    <row r="54" spans="1:9" ht="12.75">
      <c r="A54" s="25" t="s">
        <v>13</v>
      </c>
      <c r="B54" s="14">
        <v>718786</v>
      </c>
      <c r="C54" s="14">
        <v>4325488</v>
      </c>
      <c r="D54" s="14" t="s">
        <v>6</v>
      </c>
      <c r="E54" s="14">
        <v>17</v>
      </c>
      <c r="F54" s="14">
        <v>9</v>
      </c>
      <c r="G54" s="14">
        <v>14</v>
      </c>
      <c r="H54" s="14">
        <v>16</v>
      </c>
      <c r="I54" s="17">
        <f>(SUM(E54:H54)/68)*100</f>
        <v>82.35294117647058</v>
      </c>
    </row>
    <row r="55" spans="1:9" ht="12.75">
      <c r="A55" s="26"/>
      <c r="B55" s="12"/>
      <c r="C55" s="12"/>
      <c r="D55" s="12" t="s">
        <v>1</v>
      </c>
      <c r="E55" s="12">
        <v>15</v>
      </c>
      <c r="F55" s="12">
        <v>13</v>
      </c>
      <c r="G55" s="12">
        <v>11</v>
      </c>
      <c r="H55" s="12">
        <v>12</v>
      </c>
      <c r="I55" s="10">
        <f>(SUM(E55:H55)/68)*100</f>
        <v>75</v>
      </c>
    </row>
    <row r="56" spans="1:9" ht="12.75">
      <c r="A56" s="26"/>
      <c r="B56" s="12"/>
      <c r="C56" s="12"/>
      <c r="D56" s="12" t="s">
        <v>2</v>
      </c>
      <c r="E56" s="12">
        <v>16</v>
      </c>
      <c r="F56" s="12">
        <v>14</v>
      </c>
      <c r="G56" s="12">
        <v>12</v>
      </c>
      <c r="H56" s="12">
        <v>15</v>
      </c>
      <c r="I56" s="10">
        <f>(SUM(E56:H56)/68)*100</f>
        <v>83.82352941176471</v>
      </c>
    </row>
    <row r="57" spans="1:9" ht="12.75">
      <c r="A57" s="26"/>
      <c r="B57" s="12"/>
      <c r="C57" s="12"/>
      <c r="D57" s="12" t="s">
        <v>3</v>
      </c>
      <c r="E57" s="12">
        <v>15</v>
      </c>
      <c r="F57" s="12">
        <v>17</v>
      </c>
      <c r="G57" s="12">
        <v>13</v>
      </c>
      <c r="H57" s="12">
        <v>12</v>
      </c>
      <c r="I57" s="10">
        <f>(SUM(E57:H57)/68)*100</f>
        <v>83.82352941176471</v>
      </c>
    </row>
    <row r="58" spans="1:9" ht="12.75">
      <c r="A58" s="26"/>
      <c r="B58" s="12"/>
      <c r="C58" s="12"/>
      <c r="D58" s="12" t="s">
        <v>4</v>
      </c>
      <c r="E58" s="12">
        <v>15</v>
      </c>
      <c r="F58" s="12">
        <v>14</v>
      </c>
      <c r="G58" s="12">
        <v>16</v>
      </c>
      <c r="H58" s="12">
        <v>15</v>
      </c>
      <c r="I58" s="10">
        <f>(SUM(E58:H58)/68)*100</f>
        <v>88.23529411764706</v>
      </c>
    </row>
    <row r="59" spans="1:9" ht="12.75">
      <c r="A59" s="27"/>
      <c r="B59" s="15"/>
      <c r="C59" s="15"/>
      <c r="D59" s="13" t="s">
        <v>7</v>
      </c>
      <c r="E59" s="15"/>
      <c r="F59" s="15"/>
      <c r="G59" s="15"/>
      <c r="H59" s="15"/>
      <c r="I59" s="11">
        <f>AVERAGE(I54:I58)</f>
        <v>82.64705882352942</v>
      </c>
    </row>
    <row r="60" spans="4:9" ht="12.75">
      <c r="D60" s="4"/>
      <c r="I60" s="6"/>
    </row>
    <row r="61" spans="1:9" ht="12.75">
      <c r="A61" s="25" t="s">
        <v>13</v>
      </c>
      <c r="B61" s="14">
        <v>718884</v>
      </c>
      <c r="C61" s="14">
        <v>4325456</v>
      </c>
      <c r="D61" s="14" t="s">
        <v>6</v>
      </c>
      <c r="E61" s="14">
        <v>13</v>
      </c>
      <c r="F61" s="14">
        <v>15</v>
      </c>
      <c r="G61" s="14">
        <v>16</v>
      </c>
      <c r="H61" s="14">
        <v>13</v>
      </c>
      <c r="I61" s="17">
        <f>(SUM(E61:H61)/68)*100</f>
        <v>83.82352941176471</v>
      </c>
    </row>
    <row r="62" spans="1:9" ht="12.75">
      <c r="A62" s="26"/>
      <c r="B62" s="12"/>
      <c r="C62" s="12"/>
      <c r="D62" s="12" t="s">
        <v>1</v>
      </c>
      <c r="E62" s="12">
        <v>16</v>
      </c>
      <c r="F62" s="12">
        <v>16</v>
      </c>
      <c r="G62" s="12">
        <v>15</v>
      </c>
      <c r="H62" s="12">
        <v>10</v>
      </c>
      <c r="I62" s="10">
        <f>(SUM(E62:H62)/68)*100</f>
        <v>83.82352941176471</v>
      </c>
    </row>
    <row r="63" spans="1:9" ht="12.75">
      <c r="A63" s="26"/>
      <c r="B63" s="12"/>
      <c r="C63" s="12"/>
      <c r="D63" s="12" t="s">
        <v>2</v>
      </c>
      <c r="E63" s="12">
        <v>16</v>
      </c>
      <c r="F63" s="12">
        <v>16</v>
      </c>
      <c r="G63" s="12">
        <v>13</v>
      </c>
      <c r="H63" s="12">
        <v>13</v>
      </c>
      <c r="I63" s="10">
        <f>(SUM(E63:H63)/68)*100</f>
        <v>85.29411764705883</v>
      </c>
    </row>
    <row r="64" spans="1:9" ht="12.75">
      <c r="A64" s="26"/>
      <c r="B64" s="12"/>
      <c r="C64" s="12"/>
      <c r="D64" s="12" t="s">
        <v>3</v>
      </c>
      <c r="E64" s="12">
        <v>10</v>
      </c>
      <c r="F64" s="12">
        <v>12</v>
      </c>
      <c r="G64" s="12">
        <v>12</v>
      </c>
      <c r="H64" s="12">
        <v>5</v>
      </c>
      <c r="I64" s="10">
        <f>(SUM(E64:H64)/68)*100</f>
        <v>57.35294117647059</v>
      </c>
    </row>
    <row r="65" spans="1:9" ht="12.75">
      <c r="A65" s="26"/>
      <c r="B65" s="12"/>
      <c r="C65" s="12"/>
      <c r="D65" s="12" t="s">
        <v>4</v>
      </c>
      <c r="E65" s="12">
        <v>13</v>
      </c>
      <c r="F65" s="12">
        <v>13</v>
      </c>
      <c r="G65" s="12">
        <v>15</v>
      </c>
      <c r="H65" s="12">
        <v>11</v>
      </c>
      <c r="I65" s="10">
        <f>(SUM(E65:H65)/68)*100</f>
        <v>76.47058823529412</v>
      </c>
    </row>
    <row r="66" spans="1:9" ht="12.75">
      <c r="A66" s="27"/>
      <c r="B66" s="15"/>
      <c r="C66" s="15"/>
      <c r="D66" s="13" t="s">
        <v>7</v>
      </c>
      <c r="E66" s="15"/>
      <c r="F66" s="15"/>
      <c r="G66" s="15"/>
      <c r="H66" s="15"/>
      <c r="I66" s="11">
        <f>AVERAGE(I61:I65)</f>
        <v>77.35294117647058</v>
      </c>
    </row>
    <row r="67" spans="4:9" ht="12.75">
      <c r="D67" s="4"/>
      <c r="I67" s="6"/>
    </row>
    <row r="68" spans="1:9" ht="12.75">
      <c r="A68" s="25" t="s">
        <v>14</v>
      </c>
      <c r="B68" s="14">
        <v>718221</v>
      </c>
      <c r="C68" s="14">
        <v>4335072</v>
      </c>
      <c r="D68" s="14" t="s">
        <v>6</v>
      </c>
      <c r="E68" s="14">
        <v>15</v>
      </c>
      <c r="F68" s="14">
        <v>13</v>
      </c>
      <c r="G68" s="14">
        <v>8</v>
      </c>
      <c r="H68" s="14">
        <v>9</v>
      </c>
      <c r="I68" s="17">
        <f>(SUM(E68:H68)/68)*100</f>
        <v>66.17647058823529</v>
      </c>
    </row>
    <row r="69" spans="1:9" ht="12.75">
      <c r="A69" s="26"/>
      <c r="B69" s="12"/>
      <c r="C69" s="12"/>
      <c r="D69" s="12" t="s">
        <v>1</v>
      </c>
      <c r="E69" s="12">
        <v>13</v>
      </c>
      <c r="F69" s="12">
        <v>17</v>
      </c>
      <c r="G69" s="12">
        <v>5</v>
      </c>
      <c r="H69" s="12">
        <v>11</v>
      </c>
      <c r="I69" s="10">
        <f>(SUM(E69:H69)/68)*100</f>
        <v>67.64705882352942</v>
      </c>
    </row>
    <row r="70" spans="1:9" ht="12.75">
      <c r="A70" s="26"/>
      <c r="B70" s="12"/>
      <c r="C70" s="12"/>
      <c r="D70" s="12" t="s">
        <v>2</v>
      </c>
      <c r="E70" s="12">
        <v>11</v>
      </c>
      <c r="F70" s="12">
        <v>15</v>
      </c>
      <c r="G70" s="12">
        <v>11</v>
      </c>
      <c r="H70" s="12">
        <v>12</v>
      </c>
      <c r="I70" s="10">
        <f>(SUM(E70:H70)/68)*100</f>
        <v>72.05882352941177</v>
      </c>
    </row>
    <row r="71" spans="1:9" ht="12.75">
      <c r="A71" s="26"/>
      <c r="B71" s="12"/>
      <c r="C71" s="12"/>
      <c r="D71" s="12" t="s">
        <v>3</v>
      </c>
      <c r="E71" s="12">
        <v>13</v>
      </c>
      <c r="F71" s="12">
        <v>15</v>
      </c>
      <c r="G71" s="12">
        <v>15</v>
      </c>
      <c r="H71" s="12">
        <v>9</v>
      </c>
      <c r="I71" s="10">
        <f>(SUM(E71:H71)/68)*100</f>
        <v>76.47058823529412</v>
      </c>
    </row>
    <row r="72" spans="1:9" ht="12.75">
      <c r="A72" s="26"/>
      <c r="B72" s="12"/>
      <c r="C72" s="12"/>
      <c r="D72" s="12" t="s">
        <v>4</v>
      </c>
      <c r="E72" s="12">
        <v>11</v>
      </c>
      <c r="F72" s="12">
        <v>9</v>
      </c>
      <c r="G72" s="12">
        <v>12</v>
      </c>
      <c r="H72" s="12">
        <v>4</v>
      </c>
      <c r="I72" s="10">
        <f>(SUM(E72:H72)/68)*100</f>
        <v>52.94117647058824</v>
      </c>
    </row>
    <row r="73" spans="1:9" ht="12.75">
      <c r="A73" s="27"/>
      <c r="B73" s="15"/>
      <c r="C73" s="15"/>
      <c r="D73" s="13" t="s">
        <v>7</v>
      </c>
      <c r="E73" s="15"/>
      <c r="F73" s="15"/>
      <c r="G73" s="15"/>
      <c r="H73" s="15"/>
      <c r="I73" s="11">
        <f>AVERAGE(I68:I72)</f>
        <v>67.05882352941177</v>
      </c>
    </row>
    <row r="74" spans="4:9" ht="12.75">
      <c r="D74" s="4"/>
      <c r="I74" s="6"/>
    </row>
    <row r="75" spans="1:9" ht="12.75">
      <c r="A75" s="25" t="s">
        <v>14</v>
      </c>
      <c r="B75" s="28">
        <v>706616</v>
      </c>
      <c r="C75" s="28">
        <v>4322869</v>
      </c>
      <c r="D75" s="29" t="s">
        <v>6</v>
      </c>
      <c r="E75" s="30">
        <v>12</v>
      </c>
      <c r="F75" s="30">
        <v>14</v>
      </c>
      <c r="G75" s="30">
        <v>9</v>
      </c>
      <c r="H75" s="30">
        <v>14</v>
      </c>
      <c r="I75" s="31">
        <f>(SUM(E75:H75)/(17*4))*100</f>
        <v>72.05882352941177</v>
      </c>
    </row>
    <row r="76" spans="1:9" ht="12.75">
      <c r="A76" s="27"/>
      <c r="B76" s="15"/>
      <c r="C76" s="15"/>
      <c r="D76" s="13"/>
      <c r="E76" s="15"/>
      <c r="F76" s="15"/>
      <c r="G76" s="15"/>
      <c r="H76" s="15"/>
      <c r="I76" s="11"/>
    </row>
    <row r="77" spans="4:9" ht="12.75">
      <c r="D77" s="4"/>
      <c r="I77" s="6"/>
    </row>
    <row r="78" spans="1:9" ht="12.75">
      <c r="A78" s="25" t="s">
        <v>15</v>
      </c>
      <c r="B78" s="14">
        <v>723006</v>
      </c>
      <c r="C78" s="14">
        <v>4334552</v>
      </c>
      <c r="D78" s="14" t="s">
        <v>6</v>
      </c>
      <c r="E78" s="14">
        <v>16</v>
      </c>
      <c r="F78" s="14">
        <v>14</v>
      </c>
      <c r="G78" s="14">
        <v>15</v>
      </c>
      <c r="H78" s="14">
        <v>14</v>
      </c>
      <c r="I78" s="17">
        <f>(SUM(E78:H78)/68)*100</f>
        <v>86.76470588235294</v>
      </c>
    </row>
    <row r="79" spans="1:9" ht="12.75">
      <c r="A79" s="26"/>
      <c r="B79" s="12"/>
      <c r="C79" s="12"/>
      <c r="D79" s="12" t="s">
        <v>1</v>
      </c>
      <c r="E79" s="12">
        <v>16</v>
      </c>
      <c r="F79" s="12">
        <v>16</v>
      </c>
      <c r="G79" s="12">
        <v>13</v>
      </c>
      <c r="H79" s="12">
        <v>17</v>
      </c>
      <c r="I79" s="10">
        <f>(SUM(E79:H79)/68)*100</f>
        <v>91.17647058823529</v>
      </c>
    </row>
    <row r="80" spans="1:9" ht="12.75">
      <c r="A80" s="26"/>
      <c r="B80" s="12"/>
      <c r="C80" s="12"/>
      <c r="D80" s="12" t="s">
        <v>2</v>
      </c>
      <c r="E80" s="12">
        <v>16</v>
      </c>
      <c r="F80" s="12">
        <v>14</v>
      </c>
      <c r="G80" s="12">
        <v>15</v>
      </c>
      <c r="H80" s="12">
        <v>15</v>
      </c>
      <c r="I80" s="10">
        <f>(SUM(E80:H80)/68)*100</f>
        <v>88.23529411764706</v>
      </c>
    </row>
    <row r="81" spans="1:9" ht="12.75">
      <c r="A81" s="26"/>
      <c r="B81" s="12"/>
      <c r="C81" s="12"/>
      <c r="D81" s="12" t="s">
        <v>3</v>
      </c>
      <c r="E81" s="12">
        <v>16</v>
      </c>
      <c r="F81" s="12">
        <v>17</v>
      </c>
      <c r="G81" s="12">
        <v>17</v>
      </c>
      <c r="H81" s="12">
        <v>17</v>
      </c>
      <c r="I81" s="10">
        <f>(SUM(E81:H81)/68)*100</f>
        <v>98.52941176470588</v>
      </c>
    </row>
    <row r="82" spans="1:9" ht="12.75">
      <c r="A82" s="26"/>
      <c r="B82" s="12"/>
      <c r="C82" s="12"/>
      <c r="D82" s="12" t="s">
        <v>4</v>
      </c>
      <c r="E82" s="12">
        <v>15</v>
      </c>
      <c r="F82" s="12">
        <v>13</v>
      </c>
      <c r="G82" s="12">
        <v>8</v>
      </c>
      <c r="H82" s="12">
        <v>15</v>
      </c>
      <c r="I82" s="10">
        <f>(SUM(E82:H82)/68)*100</f>
        <v>75</v>
      </c>
    </row>
    <row r="83" spans="1:10" ht="12.75">
      <c r="A83" s="27"/>
      <c r="B83" s="15"/>
      <c r="C83" s="15"/>
      <c r="D83" s="13" t="s">
        <v>7</v>
      </c>
      <c r="E83" s="15"/>
      <c r="F83" s="15"/>
      <c r="G83" s="15"/>
      <c r="H83" s="15"/>
      <c r="I83" s="11">
        <f>AVERAGE(I78:I82)</f>
        <v>87.94117647058825</v>
      </c>
      <c r="J83" s="33"/>
    </row>
    <row r="84" spans="1:167" s="46" customFormat="1" ht="29.25" customHeight="1">
      <c r="A84" s="47" t="s">
        <v>23</v>
      </c>
      <c r="B84" s="48"/>
      <c r="C84" s="48"/>
      <c r="D84" s="48"/>
      <c r="E84" s="48"/>
      <c r="F84" s="48"/>
      <c r="G84" s="48"/>
      <c r="H84" s="48"/>
      <c r="I84" s="48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</row>
    <row r="85" spans="1:10" ht="12.75">
      <c r="A85" s="16"/>
      <c r="B85" s="43"/>
      <c r="C85" s="43"/>
      <c r="D85" s="44"/>
      <c r="E85" s="61" t="s">
        <v>19</v>
      </c>
      <c r="F85" s="62"/>
      <c r="G85" s="62"/>
      <c r="H85" s="62"/>
      <c r="I85" s="63"/>
      <c r="J85" s="33"/>
    </row>
    <row r="86" spans="1:9" ht="12.75">
      <c r="A86" s="18"/>
      <c r="B86" s="9"/>
      <c r="C86" s="9"/>
      <c r="D86" s="45"/>
      <c r="E86" s="59" t="s">
        <v>9</v>
      </c>
      <c r="F86" s="60"/>
      <c r="G86" s="60"/>
      <c r="H86" s="60"/>
      <c r="I86" s="38" t="s">
        <v>5</v>
      </c>
    </row>
    <row r="87" spans="1:167" s="5" customFormat="1" ht="14.25" customHeight="1">
      <c r="A87" s="40" t="s">
        <v>11</v>
      </c>
      <c r="B87" s="58" t="s">
        <v>0</v>
      </c>
      <c r="C87" s="58"/>
      <c r="D87" s="41" t="s">
        <v>8</v>
      </c>
      <c r="E87" s="42" t="s">
        <v>1</v>
      </c>
      <c r="F87" s="42" t="s">
        <v>2</v>
      </c>
      <c r="G87" s="42" t="s">
        <v>3</v>
      </c>
      <c r="H87" s="42" t="s">
        <v>4</v>
      </c>
      <c r="I87" s="39" t="s">
        <v>20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</row>
    <row r="88" spans="4:10" ht="12.75">
      <c r="D88" s="4"/>
      <c r="I88" s="6"/>
      <c r="J88" s="33"/>
    </row>
    <row r="89" spans="1:9" ht="12.75">
      <c r="A89" s="25" t="s">
        <v>15</v>
      </c>
      <c r="B89" s="14">
        <v>722096</v>
      </c>
      <c r="C89" s="14">
        <v>4333630</v>
      </c>
      <c r="D89" s="14" t="s">
        <v>6</v>
      </c>
      <c r="E89" s="14">
        <v>14</v>
      </c>
      <c r="F89" s="14">
        <v>9</v>
      </c>
      <c r="G89" s="14">
        <v>10</v>
      </c>
      <c r="H89" s="14">
        <v>17</v>
      </c>
      <c r="I89" s="17">
        <f>(SUM(E89:H89)/68)*100</f>
        <v>73.52941176470588</v>
      </c>
    </row>
    <row r="90" spans="1:9" ht="12.75">
      <c r="A90" s="26"/>
      <c r="B90" s="12"/>
      <c r="C90" s="12"/>
      <c r="D90" s="12" t="s">
        <v>1</v>
      </c>
      <c r="E90" s="12">
        <v>15</v>
      </c>
      <c r="F90" s="12">
        <v>14</v>
      </c>
      <c r="G90" s="12">
        <v>12</v>
      </c>
      <c r="H90" s="12">
        <v>13</v>
      </c>
      <c r="I90" s="10">
        <f>(SUM(E90:H90)/68)*100</f>
        <v>79.41176470588235</v>
      </c>
    </row>
    <row r="91" spans="1:9" ht="12.75">
      <c r="A91" s="26"/>
      <c r="B91" s="12"/>
      <c r="C91" s="12"/>
      <c r="D91" s="12" t="s">
        <v>2</v>
      </c>
      <c r="E91" s="12">
        <v>15</v>
      </c>
      <c r="F91" s="12">
        <v>14</v>
      </c>
      <c r="G91" s="12">
        <v>10</v>
      </c>
      <c r="H91" s="12">
        <v>12</v>
      </c>
      <c r="I91" s="10">
        <f>(SUM(E91:H91)/68)*100</f>
        <v>75</v>
      </c>
    </row>
    <row r="92" spans="1:9" ht="12.75">
      <c r="A92" s="26"/>
      <c r="B92" s="12"/>
      <c r="C92" s="12"/>
      <c r="D92" s="12" t="s">
        <v>3</v>
      </c>
      <c r="E92" s="12">
        <v>14</v>
      </c>
      <c r="F92" s="12">
        <v>12</v>
      </c>
      <c r="G92" s="12">
        <v>14</v>
      </c>
      <c r="H92" s="12">
        <v>14</v>
      </c>
      <c r="I92" s="10">
        <f>(SUM(E92:H92)/68)*100</f>
        <v>79.41176470588235</v>
      </c>
    </row>
    <row r="93" spans="1:9" ht="12.75">
      <c r="A93" s="26"/>
      <c r="B93" s="12"/>
      <c r="C93" s="12"/>
      <c r="D93" s="12" t="s">
        <v>4</v>
      </c>
      <c r="E93" s="12">
        <v>12</v>
      </c>
      <c r="F93" s="12">
        <v>15</v>
      </c>
      <c r="G93" s="12">
        <v>16</v>
      </c>
      <c r="H93" s="12">
        <v>16</v>
      </c>
      <c r="I93" s="10">
        <f>(SUM(E93:H93)/68)*100</f>
        <v>86.76470588235294</v>
      </c>
    </row>
    <row r="94" spans="1:9" ht="12.75">
      <c r="A94" s="27"/>
      <c r="B94" s="15"/>
      <c r="C94" s="15"/>
      <c r="D94" s="13" t="s">
        <v>7</v>
      </c>
      <c r="E94" s="15"/>
      <c r="F94" s="15"/>
      <c r="G94" s="15"/>
      <c r="H94" s="15"/>
      <c r="I94" s="11">
        <f>AVERAGE(I89:I93)</f>
        <v>78.82352941176471</v>
      </c>
    </row>
    <row r="95" spans="4:9" ht="12.75">
      <c r="D95" s="4"/>
      <c r="I95" s="6"/>
    </row>
    <row r="96" spans="1:9" ht="12.75">
      <c r="A96" s="25" t="s">
        <v>15</v>
      </c>
      <c r="B96" s="14">
        <v>724405</v>
      </c>
      <c r="C96" s="14">
        <v>4335136</v>
      </c>
      <c r="D96" s="14" t="s">
        <v>6</v>
      </c>
      <c r="E96" s="14">
        <v>10</v>
      </c>
      <c r="F96" s="14">
        <v>16</v>
      </c>
      <c r="G96" s="14">
        <v>14</v>
      </c>
      <c r="H96" s="14">
        <v>16</v>
      </c>
      <c r="I96" s="17">
        <f>(SUM(E96:H96)/68)*100</f>
        <v>82.35294117647058</v>
      </c>
    </row>
    <row r="97" spans="1:9" ht="12.75">
      <c r="A97" s="26"/>
      <c r="B97" s="12"/>
      <c r="C97" s="12"/>
      <c r="D97" s="12" t="s">
        <v>1</v>
      </c>
      <c r="E97" s="12">
        <v>7</v>
      </c>
      <c r="F97" s="12">
        <v>12</v>
      </c>
      <c r="G97" s="12">
        <v>16</v>
      </c>
      <c r="H97" s="12">
        <v>12</v>
      </c>
      <c r="I97" s="10">
        <f>(SUM(E97:H97)/68)*100</f>
        <v>69.11764705882352</v>
      </c>
    </row>
    <row r="98" spans="1:9" ht="12.75">
      <c r="A98" s="26"/>
      <c r="B98" s="12"/>
      <c r="C98" s="12"/>
      <c r="D98" s="12" t="s">
        <v>2</v>
      </c>
      <c r="E98" s="12">
        <v>8</v>
      </c>
      <c r="F98" s="12">
        <v>15</v>
      </c>
      <c r="G98" s="12">
        <v>16</v>
      </c>
      <c r="H98" s="12">
        <v>12</v>
      </c>
      <c r="I98" s="10">
        <f>(SUM(E98:H98)/68)*100</f>
        <v>75</v>
      </c>
    </row>
    <row r="99" spans="1:9" ht="12.75">
      <c r="A99" s="26"/>
      <c r="B99" s="12"/>
      <c r="C99" s="12"/>
      <c r="D99" s="12" t="s">
        <v>3</v>
      </c>
      <c r="E99" s="12">
        <v>12</v>
      </c>
      <c r="F99" s="12">
        <v>16</v>
      </c>
      <c r="G99" s="12">
        <v>14</v>
      </c>
      <c r="H99" s="12">
        <v>7</v>
      </c>
      <c r="I99" s="10">
        <f>(SUM(E99:H99)/68)*100</f>
        <v>72.05882352941177</v>
      </c>
    </row>
    <row r="100" spans="1:9" ht="12.75">
      <c r="A100" s="26"/>
      <c r="B100" s="12"/>
      <c r="C100" s="12"/>
      <c r="D100" s="12" t="s">
        <v>4</v>
      </c>
      <c r="E100" s="12">
        <v>6</v>
      </c>
      <c r="F100" s="12">
        <v>15</v>
      </c>
      <c r="G100" s="12">
        <v>16</v>
      </c>
      <c r="H100" s="12">
        <v>11</v>
      </c>
      <c r="I100" s="10">
        <f>(SUM(E100:H100)/68)*100</f>
        <v>70.58823529411765</v>
      </c>
    </row>
    <row r="101" spans="1:9" ht="12.75">
      <c r="A101" s="27"/>
      <c r="B101" s="15"/>
      <c r="C101" s="15"/>
      <c r="D101" s="13" t="s">
        <v>7</v>
      </c>
      <c r="E101" s="15"/>
      <c r="F101" s="15"/>
      <c r="G101" s="15"/>
      <c r="H101" s="15"/>
      <c r="I101" s="11">
        <f>AVERAGE(I96:I100)</f>
        <v>73.82352941176471</v>
      </c>
    </row>
    <row r="102" spans="4:9" ht="12.75">
      <c r="D102" s="4"/>
      <c r="I102" s="6"/>
    </row>
    <row r="103" spans="1:9" ht="12.75">
      <c r="A103" s="25" t="s">
        <v>15</v>
      </c>
      <c r="B103" s="14">
        <v>723845</v>
      </c>
      <c r="C103" s="14">
        <v>4333432</v>
      </c>
      <c r="D103" s="14" t="s">
        <v>6</v>
      </c>
      <c r="E103" s="14">
        <v>5</v>
      </c>
      <c r="F103" s="14">
        <v>8</v>
      </c>
      <c r="G103" s="14">
        <v>14</v>
      </c>
      <c r="H103" s="14">
        <v>12</v>
      </c>
      <c r="I103" s="17">
        <f>(SUM(E103:H103)/68)*100</f>
        <v>57.35294117647059</v>
      </c>
    </row>
    <row r="104" spans="1:9" ht="12.75">
      <c r="A104" s="26"/>
      <c r="B104" s="12"/>
      <c r="C104" s="12"/>
      <c r="D104" s="12" t="s">
        <v>1</v>
      </c>
      <c r="E104" s="12">
        <v>1</v>
      </c>
      <c r="F104" s="12">
        <v>12</v>
      </c>
      <c r="G104" s="12">
        <v>9</v>
      </c>
      <c r="H104" s="12">
        <v>2</v>
      </c>
      <c r="I104" s="10">
        <f>(SUM(E104:H104)/68)*100</f>
        <v>35.294117647058826</v>
      </c>
    </row>
    <row r="105" spans="1:9" ht="12.75">
      <c r="A105" s="26"/>
      <c r="B105" s="12"/>
      <c r="C105" s="12"/>
      <c r="D105" s="12" t="s">
        <v>2</v>
      </c>
      <c r="E105" s="12">
        <v>14</v>
      </c>
      <c r="F105" s="12">
        <v>15</v>
      </c>
      <c r="G105" s="12">
        <v>14</v>
      </c>
      <c r="H105" s="12">
        <v>6</v>
      </c>
      <c r="I105" s="10">
        <f>(SUM(E105:H105)/68)*100</f>
        <v>72.05882352941177</v>
      </c>
    </row>
    <row r="106" spans="1:9" ht="12.75">
      <c r="A106" s="26"/>
      <c r="B106" s="12"/>
      <c r="C106" s="12"/>
      <c r="D106" s="12" t="s">
        <v>3</v>
      </c>
      <c r="E106" s="12">
        <v>13</v>
      </c>
      <c r="F106" s="12">
        <v>12</v>
      </c>
      <c r="G106" s="12">
        <v>5</v>
      </c>
      <c r="H106" s="12">
        <v>14</v>
      </c>
      <c r="I106" s="10">
        <f>(SUM(E106:H106)/68)*100</f>
        <v>64.70588235294117</v>
      </c>
    </row>
    <row r="107" spans="1:9" ht="12.75">
      <c r="A107" s="26"/>
      <c r="B107" s="12"/>
      <c r="C107" s="12"/>
      <c r="D107" s="12" t="s">
        <v>4</v>
      </c>
      <c r="E107" s="12">
        <v>0</v>
      </c>
      <c r="F107" s="12">
        <v>4</v>
      </c>
      <c r="G107" s="12">
        <v>10</v>
      </c>
      <c r="H107" s="12">
        <v>4</v>
      </c>
      <c r="I107" s="10">
        <f>(SUM(E107:H107)/68)*100</f>
        <v>26.47058823529412</v>
      </c>
    </row>
    <row r="108" spans="1:9" ht="12.75">
      <c r="A108" s="27"/>
      <c r="B108" s="15"/>
      <c r="C108" s="15"/>
      <c r="D108" s="13" t="s">
        <v>7</v>
      </c>
      <c r="E108" s="15"/>
      <c r="F108" s="15"/>
      <c r="G108" s="15"/>
      <c r="H108" s="15"/>
      <c r="I108" s="11">
        <f>AVERAGE(I103:I107)</f>
        <v>51.1764705882353</v>
      </c>
    </row>
    <row r="109" spans="4:9" ht="12.75">
      <c r="D109" s="4"/>
      <c r="I109" s="6"/>
    </row>
    <row r="110" spans="1:9" ht="12.75">
      <c r="A110" s="25" t="s">
        <v>15</v>
      </c>
      <c r="B110" s="14">
        <v>721763</v>
      </c>
      <c r="C110" s="14">
        <v>4331793</v>
      </c>
      <c r="D110" s="14" t="s">
        <v>6</v>
      </c>
      <c r="E110" s="14">
        <v>15</v>
      </c>
      <c r="F110" s="14">
        <v>11</v>
      </c>
      <c r="G110" s="14">
        <v>17</v>
      </c>
      <c r="H110" s="14">
        <v>15</v>
      </c>
      <c r="I110" s="17">
        <f>(SUM(E110:H110)/68)*100</f>
        <v>85.29411764705883</v>
      </c>
    </row>
    <row r="111" spans="1:9" ht="12.75">
      <c r="A111" s="26"/>
      <c r="B111" s="12"/>
      <c r="C111" s="12"/>
      <c r="D111" s="12" t="s">
        <v>1</v>
      </c>
      <c r="E111" s="12">
        <v>7</v>
      </c>
      <c r="F111" s="12">
        <v>11</v>
      </c>
      <c r="G111" s="12">
        <v>17</v>
      </c>
      <c r="H111" s="12">
        <v>17</v>
      </c>
      <c r="I111" s="10">
        <f>(SUM(E111:H111)/68)*100</f>
        <v>76.47058823529412</v>
      </c>
    </row>
    <row r="112" spans="1:9" ht="12.75">
      <c r="A112" s="26"/>
      <c r="B112" s="12"/>
      <c r="C112" s="12"/>
      <c r="D112" s="12" t="s">
        <v>2</v>
      </c>
      <c r="E112" s="12">
        <v>9</v>
      </c>
      <c r="F112" s="12">
        <v>13</v>
      </c>
      <c r="G112" s="12">
        <v>17</v>
      </c>
      <c r="H112" s="12">
        <v>10</v>
      </c>
      <c r="I112" s="10">
        <f>(SUM(E112:H112)/68)*100</f>
        <v>72.05882352941177</v>
      </c>
    </row>
    <row r="113" spans="1:9" ht="12.75">
      <c r="A113" s="26"/>
      <c r="B113" s="12"/>
      <c r="C113" s="12"/>
      <c r="D113" s="12" t="s">
        <v>3</v>
      </c>
      <c r="E113" s="12">
        <v>14</v>
      </c>
      <c r="F113" s="12">
        <v>14</v>
      </c>
      <c r="G113" s="12">
        <v>13</v>
      </c>
      <c r="H113" s="12">
        <v>17</v>
      </c>
      <c r="I113" s="10">
        <f>(SUM(E113:H113)/68)*100</f>
        <v>85.29411764705883</v>
      </c>
    </row>
    <row r="114" spans="1:9" ht="12.75">
      <c r="A114" s="26"/>
      <c r="B114" s="12"/>
      <c r="C114" s="12"/>
      <c r="D114" s="12" t="s">
        <v>4</v>
      </c>
      <c r="E114" s="12">
        <v>16</v>
      </c>
      <c r="F114" s="12">
        <v>12</v>
      </c>
      <c r="G114" s="12">
        <v>15</v>
      </c>
      <c r="H114" s="12">
        <v>17</v>
      </c>
      <c r="I114" s="10">
        <f>(SUM(E114:H114)/68)*100</f>
        <v>88.23529411764706</v>
      </c>
    </row>
    <row r="115" spans="1:9" ht="12.75">
      <c r="A115" s="27"/>
      <c r="B115" s="15"/>
      <c r="C115" s="15"/>
      <c r="D115" s="13" t="s">
        <v>7</v>
      </c>
      <c r="E115" s="15"/>
      <c r="F115" s="15"/>
      <c r="G115" s="15"/>
      <c r="H115" s="15"/>
      <c r="I115" s="11">
        <f>AVERAGE(I110:I114)</f>
        <v>81.47058823529412</v>
      </c>
    </row>
    <row r="117" spans="1:9" ht="12.75">
      <c r="A117" s="25" t="s">
        <v>15</v>
      </c>
      <c r="B117" s="30">
        <v>721973</v>
      </c>
      <c r="C117" s="30">
        <v>4331876</v>
      </c>
      <c r="D117" s="29" t="s">
        <v>6</v>
      </c>
      <c r="E117" s="30">
        <v>16</v>
      </c>
      <c r="F117" s="30">
        <v>15</v>
      </c>
      <c r="G117" s="30">
        <v>13</v>
      </c>
      <c r="H117" s="30">
        <v>14</v>
      </c>
      <c r="I117" s="31">
        <f>(SUM(E117:H117)/(17*4))*100</f>
        <v>85.29411764705883</v>
      </c>
    </row>
    <row r="118" spans="1:9" ht="12.75">
      <c r="A118" s="27"/>
      <c r="B118" s="15"/>
      <c r="C118" s="15"/>
      <c r="D118" s="15"/>
      <c r="E118" s="15"/>
      <c r="F118" s="15"/>
      <c r="G118" s="15"/>
      <c r="H118" s="15"/>
      <c r="I118" s="32"/>
    </row>
  </sheetData>
  <mergeCells count="17">
    <mergeCell ref="I3:I4"/>
    <mergeCell ref="E44:H44"/>
    <mergeCell ref="D2:D4"/>
    <mergeCell ref="B87:C87"/>
    <mergeCell ref="B45:C45"/>
    <mergeCell ref="E86:H86"/>
    <mergeCell ref="E85:I85"/>
    <mergeCell ref="A1:I1"/>
    <mergeCell ref="A42:I42"/>
    <mergeCell ref="A84:I84"/>
    <mergeCell ref="A2:A4"/>
    <mergeCell ref="B2:C4"/>
    <mergeCell ref="E2:I2"/>
    <mergeCell ref="A40:I40"/>
    <mergeCell ref="A41:I41"/>
    <mergeCell ref="E43:I43"/>
    <mergeCell ref="E3:H3"/>
  </mergeCells>
  <printOptions horizontalCentered="1"/>
  <pageMargins left="0.75" right="0.75" top="1" bottom="1" header="0.5" footer="0.5"/>
  <pageSetup fitToHeight="3" horizontalDpi="600" verticalDpi="600" orientation="landscape" scale="81" r:id="rId1"/>
  <headerFooter alignWithMargins="0">
    <oddHeader>&amp;L&amp;11DRAFT</oddHeader>
    <oddFooter>&amp;L&amp;8Copyright 2008 by Placer County Water Agency&amp;C&amp;8&amp;P&amp;R&amp;8&amp;F</oddFooter>
  </headerFooter>
  <rowBreaks count="2" manualBreakCount="2">
    <brk id="41" max="9" man="1"/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Preuss</cp:lastModifiedBy>
  <cp:lastPrinted>2008-01-30T23:32:04Z</cp:lastPrinted>
  <dcterms:created xsi:type="dcterms:W3CDTF">2007-11-26T20:30:25Z</dcterms:created>
  <dcterms:modified xsi:type="dcterms:W3CDTF">2008-01-30T23:32:08Z</dcterms:modified>
  <cp:category/>
  <cp:version/>
  <cp:contentType/>
  <cp:contentStatus/>
</cp:coreProperties>
</file>